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19320" windowHeight="11010"/>
  </bookViews>
  <sheets>
    <sheet name="ZD_ProjectFinalAuditPlan" sheetId="1" r:id="rId1"/>
  </sheets>
  <definedNames>
    <definedName name="_xlnm.Print_Area" localSheetId="0">ZD_ProjectFinalAuditPlan!$A$1:$P$45</definedName>
    <definedName name="_xlnm.Print_Titles" localSheetId="0">ZD_ProjectFinalAuditPlan!$3:$5</definedName>
  </definedNames>
  <calcPr calcId="125725"/>
</workbook>
</file>

<file path=xl/calcChain.xml><?xml version="1.0" encoding="utf-8"?>
<calcChain xmlns="http://schemas.openxmlformats.org/spreadsheetml/2006/main">
  <c r="F6" i="1"/>
  <c r="G6"/>
  <c r="H6"/>
  <c r="I6"/>
  <c r="J6"/>
  <c r="K6"/>
  <c r="L6"/>
  <c r="E6"/>
  <c r="F37"/>
  <c r="G37"/>
  <c r="H37"/>
  <c r="I37"/>
  <c r="J37"/>
  <c r="K37"/>
  <c r="L37"/>
  <c r="E37"/>
  <c r="F42"/>
  <c r="G42"/>
  <c r="H42"/>
  <c r="I42"/>
  <c r="J42"/>
  <c r="K42"/>
  <c r="L42"/>
  <c r="E42"/>
</calcChain>
</file>

<file path=xl/sharedStrings.xml><?xml version="1.0" encoding="utf-8"?>
<sst xmlns="http://schemas.openxmlformats.org/spreadsheetml/2006/main" count="213" uniqueCount="159">
  <si>
    <t>序号</t>
  </si>
  <si>
    <t>项目名称</t>
  </si>
  <si>
    <t>用地规模（亩）</t>
  </si>
  <si>
    <t>建设周期</t>
  </si>
  <si>
    <t>年指标需求</t>
  </si>
  <si>
    <t>总量</t>
  </si>
  <si>
    <t>建设规模及内容</t>
    <phoneticPr fontId="1" type="noConversion"/>
  </si>
  <si>
    <t>已落实
指标</t>
    <phoneticPr fontId="1" type="noConversion"/>
  </si>
  <si>
    <t>农用
地量</t>
    <phoneticPr fontId="1" type="noConversion"/>
  </si>
  <si>
    <t>开工
年月</t>
    <phoneticPr fontId="1" type="noConversion"/>
  </si>
  <si>
    <t>竣工
年月</t>
    <phoneticPr fontId="1" type="noConversion"/>
  </si>
  <si>
    <t>申报
单位</t>
    <phoneticPr fontId="1" type="noConversion"/>
  </si>
  <si>
    <t>占用
林地
面积（亩）</t>
    <phoneticPr fontId="1" type="noConversion"/>
  </si>
  <si>
    <t>预计
总用地量</t>
    <phoneticPr fontId="1" type="noConversion"/>
  </si>
  <si>
    <t>供地情况</t>
    <phoneticPr fontId="1" type="noConversion"/>
  </si>
  <si>
    <t>已供地</t>
    <phoneticPr fontId="1" type="noConversion"/>
  </si>
  <si>
    <t>未供地</t>
    <phoneticPr fontId="1" type="noConversion"/>
  </si>
  <si>
    <t>前期工作内容</t>
    <phoneticPr fontId="1" type="noConversion"/>
  </si>
  <si>
    <t>备注</t>
    <phoneticPr fontId="1" type="noConversion"/>
  </si>
  <si>
    <t>2020年1月</t>
  </si>
  <si>
    <t>2020年12月</t>
  </si>
  <si>
    <t>2020年3月</t>
  </si>
  <si>
    <t>(一)</t>
  </si>
  <si>
    <t>(二)</t>
  </si>
  <si>
    <t>一</t>
  </si>
  <si>
    <t>2020年10月</t>
  </si>
  <si>
    <t>2023年10月</t>
  </si>
  <si>
    <t>新一代信息技术工程（共3项）</t>
  </si>
  <si>
    <t>东坑镇</t>
  </si>
  <si>
    <t>生物产业工程（共1项）</t>
  </si>
  <si>
    <t>2023年12月</t>
  </si>
  <si>
    <t>万江街道</t>
  </si>
  <si>
    <t>(三)</t>
  </si>
  <si>
    <t>2021年12月</t>
  </si>
  <si>
    <t>大岭山镇</t>
  </si>
  <si>
    <t>(四)</t>
  </si>
  <si>
    <t>大朗镇</t>
  </si>
  <si>
    <t>(五)</t>
  </si>
  <si>
    <t>2022年10月</t>
  </si>
  <si>
    <t>(六)</t>
  </si>
  <si>
    <t>传统产业升级工程（共1项）</t>
  </si>
  <si>
    <t>二</t>
  </si>
  <si>
    <t>2020年9月</t>
  </si>
  <si>
    <t>三</t>
  </si>
  <si>
    <t>估算总投资（万元）</t>
    <phoneticPr fontId="1" type="noConversion"/>
  </si>
  <si>
    <t>东莞市金田纸业有限公司天然气分布式能源热电联产项目</t>
  </si>
  <si>
    <t>目前，地块已通过法院拍卖方式获得，已取得燃气锅炉备案证及项目用地，已签锅炉采购合同，计划进行勘察、设计等招标工作。</t>
  </si>
  <si>
    <t>2020年4月</t>
  </si>
  <si>
    <t>2023年2月</t>
  </si>
  <si>
    <t>2020年6月</t>
  </si>
  <si>
    <t>用地面积20亩，规划建设办公楼、宿舍楼、综合楼、研发中心、仓储物流中心等，总建筑面积约50000平方米；主营通信产品研发和总装；建成后年产5G基站设备30万台、车载通信模组1.2万台。</t>
  </si>
  <si>
    <t>2022年12月</t>
  </si>
  <si>
    <t>松山湖（生态园）机器人智能装备制造产业加速器</t>
  </si>
  <si>
    <t>项目开展机器人智能装备研发生产，占地面积94622.31平方米，总建筑面积362277.6平方米。运营稳定后，预计引进机器人与智能装备企业50家以上，全部投产后年产值将达17亿元。</t>
  </si>
  <si>
    <t>2022年4月</t>
  </si>
  <si>
    <t>松山湖</t>
  </si>
  <si>
    <t>万孚生物松山湖建设项目</t>
  </si>
  <si>
    <t>2021年2月</t>
  </si>
  <si>
    <t>爱康科技总部项目</t>
  </si>
  <si>
    <t>项目规划用地面积49.84亩，项目总建筑面积约为99680平方米。年产出6亿元人民币。主要建设内容：厂房及其他配套设施等，主要致力于精密自动化设备、精密检测设备的研发、设计、生产、销售及技术服务。</t>
  </si>
  <si>
    <t>2024年9月</t>
  </si>
  <si>
    <t>广东每通测控生产中心建设项目</t>
  </si>
  <si>
    <t>项目用地面积约36.64亩，建筑面积为73278.90平方米；该项目建成后，预计第二个完整会计年年度产值达3.67亿元（亩产值约1000万元），纳税达2935万（亩纳税约80万元）；计划建设5栋楼，其中包含生产车间，研发中心，员工宿舍等，主要生产的产品有移动终端检测产品设备，声学检测系统、光学检测系统、无人化在线检测系统，电子控制见得系统等，主要的购买的设备有CNC、加工中心等等。</t>
  </si>
  <si>
    <t>国丰智能家具制造项目</t>
  </si>
  <si>
    <t>项目用地面积23.44亩，总建筑面积约6万平方米，主要建设厂房及宿舍。项目主要智能家具制造。项目建成投产后，预计年产值可达4.6亿元，税收3516万元。</t>
  </si>
  <si>
    <t>办理前期审批手续。</t>
  </si>
  <si>
    <t>东莞正扬电子机械有限公司汽车零部件及汽车电子零件制造项目</t>
  </si>
  <si>
    <t>用地83.4亩，建筑总面积16.6万平方米。包括厂房12.6万平方米、办公楼5000平方米及宿舍35000平方米。该项目主要用于研发、生产及销售：智能控制设备、自动化设备及配件、计算机软件及智能系统集成、节能减碳环保型尿素传感器及尿素箱、五金制品、塑料制品、橡胶制品、电子零配件、汽车配件、模具等，年产量为5000万PCS。</t>
  </si>
  <si>
    <t>2020年8月</t>
  </si>
  <si>
    <t>2023年7月</t>
  </si>
  <si>
    <t>横沥镇</t>
  </si>
  <si>
    <t>新材料产业工程（共1项）</t>
  </si>
  <si>
    <t>大岭山哈弗新能源材料环保节能低碳润滑油增资扩产项目</t>
  </si>
  <si>
    <t>项目用地面积15533.33平方米（约23.3亩），建设面积约3万平方米，建设内容为办公与研发大楼1栋，12000平方；宿舍1栋，6000平方；厂房2栋，12000平方。主要从事新型节能环保润滑油的研发和生产,年产值约8亿元。</t>
  </si>
  <si>
    <t>广东智高文化创意产业中心</t>
  </si>
  <si>
    <t>建筑面积：98177.71平方米，占地面积：19931.36平方米。拟建一号楼、二号楼、三号楼、四号楼、五号楼、地下室及配套，主要用于文化创意、动漫形象设计、幼儿教育、少儿连锁体验经营、品牌授权、渠道运营、媒体联盟及研产销于一体的衍生品业务，同时管理智高文化创意产业相关平台建设。</t>
  </si>
  <si>
    <t>2021年10月</t>
  </si>
  <si>
    <t>南城衡泰华科智慧谷一期</t>
  </si>
  <si>
    <t>本项目用地面积约113.6亩，规划建筑面积约30.3万平方米，项目面向“高端智能装备、智能服务产品、无人自主技术、工业大数据、新型材料及其制成装备”五大新兴产业方向建设新型科技产业载体，建成投产后实现年产出13.6亿元，培育和聚集科技企业300家以上，其中国家高新技术企业30家以上，实体性技术服务平台2家以上。</t>
  </si>
  <si>
    <t>落实林地占用指标和土地前期整备工作。</t>
  </si>
  <si>
    <t>2023年9月</t>
  </si>
  <si>
    <t>南城街道</t>
  </si>
  <si>
    <t>东莞福木缘红木文化产业中心项目</t>
  </si>
  <si>
    <t>石碣镇</t>
  </si>
  <si>
    <t>明亨智能家居项目</t>
  </si>
  <si>
    <t>项目占地面积27606.68平方米，计划总建筑面积82820平方米，建设生产楼、办公楼、宿舍楼。该项目主要从事生产研发和销售电动皮沙发、智能家具、健康沙发等高端智能家具产品。预计年产量1200万套或是更多订单。</t>
  </si>
  <si>
    <t>桥头镇</t>
  </si>
  <si>
    <t>医疗卫生项目（共1项）</t>
  </si>
  <si>
    <t>东莞清溪康华大健康项目</t>
  </si>
  <si>
    <t>本项目选址位于东莞市清溪镇荔横村角岭村民小组，占地面积约72371.78平方米（约108.56亩），建筑面积约21.7万平方米，主要建设门诊部、医技楼、住院部、护理院、专家楼等建筑。</t>
  </si>
  <si>
    <t>2019年计划开展控规调整、土壤污染识别，项目地块周边道路、排水、排污规划设计及三通，办理规划条件、土地入库等前期工作，计划2020年内动工建设。</t>
  </si>
  <si>
    <t>清溪镇</t>
  </si>
  <si>
    <t>居民保障项目（共1项）</t>
  </si>
  <si>
    <t>东坑镇美丽幸福村居特色连片示范区建设项目</t>
  </si>
  <si>
    <t>东坑镇美丽幸福村居特色连片示范区建设项目总面积约3.5平方公里，投资估算约23165.6万元，计划通过修复山水生态、综合环境整治、优化内部交通、完善配套功能、凸显区域特色等方面，打造特独特文化内涵山水栖居典范。</t>
  </si>
  <si>
    <t>修复山水生态、综合环境整治、优化内部交通、完善配套功能。</t>
  </si>
  <si>
    <t>项目用地面积14533平方米，合算约21.8亩，租用现有7.9万平方米厂房；购置设备，建设精密五金生产线，年产精密五金件100吨。</t>
  </si>
  <si>
    <t>教育项目（共1项）</t>
  </si>
  <si>
    <t>东莞市大岭山镇中心小学分校项目</t>
  </si>
  <si>
    <t>2021年8月</t>
  </si>
  <si>
    <t>本项目用地面积50亩，拟建设3台75MW级燃气轮机，配套3台余热锅炉，1台35MW背压机和1台15MW汽轮机联合循环热电联产机组。</t>
  </si>
  <si>
    <t>广东铨圣科技有限公司精密电子五金项目</t>
  </si>
  <si>
    <t>确定厂房装修方案，办理环评审批等前期手续</t>
  </si>
  <si>
    <t>格仕乐5G通信设备生产项目</t>
  </si>
  <si>
    <t>开展办理土地招拍挂、立项、环评审批、规划方案设计等前期手续</t>
  </si>
  <si>
    <t>争取完成规划方案审批和办理施工许可证，年内动工建设</t>
  </si>
  <si>
    <t>项目总用地面积4.6万平方米，总建筑面积约12万平方米。包含研发实验室、中试车间、生产车间、仓库及配套办公、宿舍等，主要生产传染病检测试剂及配套仪器，年产能可供1.2亿人份；慢性疾病检测试剂及配套仪器，年产能可供5000万人份。投产后年产出8.64亿，年纳税1.44亿元。</t>
  </si>
  <si>
    <t>争取完成该地块的立项、控规调整、土壤调查、取得土地指标、完成土地招拍挂等前期工作</t>
  </si>
  <si>
    <t>完成规划选址、用地预审等前期工作</t>
  </si>
  <si>
    <t>2019年下半年主要办理立项、用地报批、征地手续</t>
  </si>
  <si>
    <t>完成土地招拍挂，林地手续，设计方案等前期手续</t>
  </si>
  <si>
    <t xml:space="preserve">   项目计划总投资3亿元人民币，用地面积为11250平方米（折合约16.9亩），建筑面积约33000平方米，主要建设内容为进行红木文化产业中心建设，包括设计中心、收藏中心、展览中心、拍卖中心和教育中心等，征集、典藏、陈列和研究代表名木文化艺术遗产和实物等家具零售。</t>
  </si>
  <si>
    <t>完成立项、规划条件、设计方案、环评、用地报批、用地预审、供地等手续办理</t>
  </si>
  <si>
    <t>华侨城汇祥文旅项目</t>
  </si>
  <si>
    <t>项目计划总占地7.87万平方，容积率2.1，总建筑面积16.5万平方米，总投资约11.5亿。将建成包含文化旅游、影视工作、创客工作、演出体验、图书馆、戏剧院等一系列文旅配套设施。</t>
  </si>
  <si>
    <t>完善前期审批手续办理。</t>
  </si>
  <si>
    <t>2022年3月</t>
  </si>
  <si>
    <t>塘厦镇</t>
  </si>
  <si>
    <t>完成项目地块控规调整；办理建设用地规划条件；完成地块土壤调查；完成项目建设设计方案；完成招拍挂前期工作相关事宜。</t>
  </si>
  <si>
    <t>总用地面积41432.17平方米，为满足小学48班、2160个学位的教学需求，建设具有层次高雅、有文化品味、人性化的绿色校园。总建筑面积58925.97平方米，其中计容建筑面积50956.44平方米，总投资约2.56亿元。</t>
  </si>
  <si>
    <t>完成立项，设计采购，审图和招投标工作</t>
  </si>
  <si>
    <t>基础设施工程（共3项）</t>
  </si>
  <si>
    <t>公路工程（共1项）</t>
  </si>
  <si>
    <t>G107 国道中堂段景观改造工程项目</t>
  </si>
  <si>
    <t>项目改造路线起点位于中堂江南工业区与广州新塘交界处，终点位于G107 国道与望牛墩大道交叉口处，全长约6.3km，景观提升主要在道路60米红线范围内进行，改造范围总面积约203994平方米，主要改造内容为人行道、绿道、景观设施带、辅道等景观提升。</t>
  </si>
  <si>
    <t>完成立项、招投标等动工前期手续。</t>
  </si>
  <si>
    <t>中堂镇</t>
  </si>
  <si>
    <t>能源工程（共2项）</t>
  </si>
  <si>
    <t>东莞市中堂燃气热电联产项目二期工程</t>
  </si>
  <si>
    <t>项目用地面积约62.7亩，拟建2台9F级燃气热电联产机组（一台抽凝+一台背压机组），配套建设两台200吨/小时的燃气备用锅炉。项目建成投产后，年耗天然气量约11亿立方米，新增供热能力820吨/小时，供电负荷75万千瓦。</t>
  </si>
  <si>
    <t>取得项目核准批复、地块划分后的规划许可证、完善项目建设前期手续，开展项目主体工程建设。</t>
  </si>
  <si>
    <t>产业工程（共17项）</t>
  </si>
  <si>
    <t>高端装备制造工程（共6项）</t>
  </si>
  <si>
    <t>机器人智能制造及食品加工项目</t>
  </si>
  <si>
    <t>建设约6万平方米机器人智能餐饮配送中心，从事机器人研发制造、食品研发、制造、零售及餐饮服务、食品的进出口及货运代理、仓储服务。年加工2 万吨各类即食性熟食食品和净菜食品。</t>
  </si>
  <si>
    <t>完成项目用地的招拍挂手续及规划涉设计、前期手续办理等。</t>
  </si>
  <si>
    <t>2020年7月</t>
  </si>
  <si>
    <t>2022年7月</t>
  </si>
  <si>
    <t>麻涌镇</t>
  </si>
  <si>
    <t>中堂环保智能装备研发生产项目</t>
  </si>
  <si>
    <t>项目用地面积约68.09亩，总建筑面积约15万平方米，主要建设厂房、综合办公楼、研发中心及其配套设施。主要从事水医生系列装备、清道夫系列装备、巡检机器人、，底泥修复机器人等环保智能装备研发、生产和销售，年产值约10亿元。</t>
  </si>
  <si>
    <t>完成供地手续，并开展项目建设前期工作。</t>
  </si>
  <si>
    <t>2022年6月</t>
  </si>
  <si>
    <t>现代服务业工程（共5项）</t>
  </si>
  <si>
    <t>顺丰东莞智慧供应链科技创新总部项目</t>
  </si>
  <si>
    <t>顺丰东莞科技创新总部基地规划占地约130亩，项目建筑面积约24.5万平方米，计容面积27.5万平方米，容积率3.17。本项目业务功能划分为智慧供应链装备研发、智慧供应链展示体验、大数据中心、智能分拣中心、商务中心/人才中心等五大功能模块，将提供涵盖供应链、金融、研发、大数据等全产业链服务。</t>
  </si>
  <si>
    <t>开展独立选址评估及征地手续。</t>
  </si>
  <si>
    <t>道滘镇</t>
  </si>
  <si>
    <t>中堂镇滨江公园工程改造项目</t>
  </si>
  <si>
    <t>本项目包含滨江公园改造和滨江大道改造两部分，其中滨江公园改造范围面积约77522平方米，滨江大道全长3037米，改造范围面积约76399.8平方米。滨江公园改造内容：改建公园广场、绿地、园路、绿道、人行道、栏杆、龙舟看台等。滨江大道改造内容：车行道沥青罩面、改建人行道、路缘石更新等。</t>
  </si>
  <si>
    <t>水乡功能区项目</t>
    <phoneticPr fontId="1" type="noConversion"/>
  </si>
  <si>
    <t>松山湖功能区项目</t>
    <phoneticPr fontId="1" type="noConversion"/>
  </si>
  <si>
    <t>水乡功能区项目</t>
    <phoneticPr fontId="1" type="noConversion"/>
  </si>
  <si>
    <t>松山湖功能区项目</t>
    <phoneticPr fontId="1" type="noConversion"/>
  </si>
  <si>
    <t>附件2</t>
    <phoneticPr fontId="1" type="noConversion"/>
  </si>
  <si>
    <t>2019年第三批增补市重大预备项目情况表</t>
    <phoneticPr fontId="1" type="noConversion"/>
  </si>
  <si>
    <t>合计(共24项)</t>
    <phoneticPr fontId="1" type="noConversion"/>
  </si>
  <si>
    <t>文化旅游体育项目（共1项）</t>
    <phoneticPr fontId="1" type="noConversion"/>
  </si>
  <si>
    <t>民生保障工程（共4项）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</si>
</sst>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rgb="FF000000"/>
      <name val="宋体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name val="黑体"/>
      <family val="3"/>
      <charset val="134"/>
    </font>
    <font>
      <sz val="22"/>
      <color indexed="8"/>
      <name val="方正小标宋简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1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4" fillId="2" borderId="0" xfId="0" applyFont="1" applyFill="1" applyBorder="1"/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/>
    <xf numFmtId="1" fontId="3" fillId="3" borderId="1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Fill="1" applyBorder="1"/>
    <xf numFmtId="1" fontId="4" fillId="0" borderId="11" xfId="0" applyNumberFormat="1" applyFont="1" applyBorder="1" applyAlignment="1">
      <alignment horizontal="left" vertical="center" wrapText="1"/>
    </xf>
    <xf numFmtId="1" fontId="4" fillId="0" borderId="12" xfId="0" applyNumberFormat="1" applyFont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left" vertical="center" wrapText="1"/>
    </xf>
    <xf numFmtId="1" fontId="4" fillId="4" borderId="2" xfId="0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3" fillId="3" borderId="7" xfId="1" applyNumberFormat="1" applyFont="1" applyFill="1" applyBorder="1" applyAlignment="1">
      <alignment horizontal="center" vertical="center" wrapText="1"/>
    </xf>
    <xf numFmtId="1" fontId="3" fillId="3" borderId="8" xfId="1" applyNumberFormat="1" applyFont="1" applyFill="1" applyBorder="1" applyAlignment="1">
      <alignment horizontal="center" vertical="center" wrapText="1"/>
    </xf>
    <xf numFmtId="1" fontId="3" fillId="3" borderId="10" xfId="1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top" wrapText="1"/>
    </xf>
    <xf numFmtId="1" fontId="3" fillId="3" borderId="9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top" wrapText="1"/>
    </xf>
    <xf numFmtId="1" fontId="3" fillId="3" borderId="1" xfId="1" applyNumberFormat="1" applyFont="1" applyFill="1" applyBorder="1" applyAlignment="1">
      <alignment horizontal="center" vertical="center" wrapText="1" readingOrder="1"/>
    </xf>
    <xf numFmtId="1" fontId="4" fillId="3" borderId="1" xfId="1" applyNumberFormat="1" applyFont="1" applyFill="1" applyBorder="1" applyAlignment="1">
      <alignment vertical="top" wrapText="1"/>
    </xf>
    <xf numFmtId="1" fontId="4" fillId="3" borderId="1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 wrapText="1"/>
    </xf>
    <xf numFmtId="1" fontId="3" fillId="3" borderId="5" xfId="1" applyNumberFormat="1" applyFont="1" applyFill="1" applyBorder="1" applyAlignment="1">
      <alignment horizontal="center" vertical="center" wrapText="1"/>
    </xf>
    <xf numFmtId="1" fontId="3" fillId="3" borderId="6" xfId="1" applyNumberFormat="1" applyFont="1" applyFill="1" applyBorder="1" applyAlignment="1">
      <alignment horizontal="center" vertical="center" wrapText="1"/>
    </xf>
    <xf numFmtId="1" fontId="7" fillId="5" borderId="3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5"/>
  <sheetViews>
    <sheetView showGridLines="0" tabSelected="1" workbookViewId="0"/>
  </sheetViews>
  <sheetFormatPr defaultRowHeight="12"/>
  <cols>
    <col min="1" max="1" width="4.75" style="1" customWidth="1"/>
    <col min="2" max="2" width="22.875" style="2" customWidth="1"/>
    <col min="3" max="3" width="54.375" style="5" customWidth="1"/>
    <col min="4" max="4" width="33.625" style="6" customWidth="1"/>
    <col min="5" max="5" width="12.5" style="3" customWidth="1"/>
    <col min="6" max="11" width="7.75" style="3" customWidth="1"/>
    <col min="12" max="12" width="8.875" style="3" customWidth="1"/>
    <col min="13" max="14" width="10.375" style="3" customWidth="1"/>
    <col min="15" max="15" width="9.5" style="1" customWidth="1"/>
    <col min="16" max="16" width="14.5" style="1" customWidth="1"/>
    <col min="17" max="16384" width="9" style="1"/>
  </cols>
  <sheetData>
    <row r="1" spans="1:17" ht="14.25">
      <c r="A1" s="20" t="s">
        <v>154</v>
      </c>
      <c r="B1" s="8"/>
      <c r="C1" s="9"/>
      <c r="D1" s="10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  <c r="P1" s="12"/>
    </row>
    <row r="2" spans="1:17" ht="28.5">
      <c r="A2" s="40" t="s">
        <v>155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7" s="4" customFormat="1" ht="13.5">
      <c r="A3" s="34" t="s">
        <v>0</v>
      </c>
      <c r="B3" s="25" t="s">
        <v>1</v>
      </c>
      <c r="C3" s="25" t="s">
        <v>6</v>
      </c>
      <c r="D3" s="28" t="s">
        <v>17</v>
      </c>
      <c r="E3" s="25" t="s">
        <v>44</v>
      </c>
      <c r="F3" s="37" t="s">
        <v>2</v>
      </c>
      <c r="G3" s="38"/>
      <c r="H3" s="38"/>
      <c r="I3" s="38"/>
      <c r="J3" s="38"/>
      <c r="K3" s="39"/>
      <c r="L3" s="28" t="s">
        <v>12</v>
      </c>
      <c r="M3" s="25" t="s">
        <v>3</v>
      </c>
      <c r="N3" s="33"/>
      <c r="O3" s="25" t="s">
        <v>11</v>
      </c>
      <c r="P3" s="25" t="s">
        <v>18</v>
      </c>
    </row>
    <row r="4" spans="1:17" s="4" customFormat="1" ht="13.5">
      <c r="A4" s="35"/>
      <c r="B4" s="36"/>
      <c r="C4" s="25"/>
      <c r="D4" s="29"/>
      <c r="E4" s="31"/>
      <c r="F4" s="25" t="s">
        <v>13</v>
      </c>
      <c r="G4" s="25" t="s">
        <v>7</v>
      </c>
      <c r="H4" s="25" t="s">
        <v>4</v>
      </c>
      <c r="I4" s="33"/>
      <c r="J4" s="25" t="s">
        <v>14</v>
      </c>
      <c r="K4" s="33"/>
      <c r="L4" s="29"/>
      <c r="M4" s="25" t="s">
        <v>9</v>
      </c>
      <c r="N4" s="25" t="s">
        <v>10</v>
      </c>
      <c r="O4" s="31"/>
      <c r="P4" s="31"/>
      <c r="Q4" s="7"/>
    </row>
    <row r="5" spans="1:17" s="4" customFormat="1" ht="27">
      <c r="A5" s="35"/>
      <c r="B5" s="36"/>
      <c r="C5" s="25"/>
      <c r="D5" s="32"/>
      <c r="E5" s="31"/>
      <c r="F5" s="31"/>
      <c r="G5" s="31"/>
      <c r="H5" s="13" t="s">
        <v>5</v>
      </c>
      <c r="I5" s="13" t="s">
        <v>8</v>
      </c>
      <c r="J5" s="13" t="s">
        <v>15</v>
      </c>
      <c r="K5" s="13" t="s">
        <v>16</v>
      </c>
      <c r="L5" s="30"/>
      <c r="M5" s="31"/>
      <c r="N5" s="31"/>
      <c r="O5" s="31"/>
      <c r="P5" s="31"/>
      <c r="Q5" s="7"/>
    </row>
    <row r="6" spans="1:17" s="4" customFormat="1" ht="13.5">
      <c r="A6" s="14"/>
      <c r="B6" s="26" t="s">
        <v>156</v>
      </c>
      <c r="C6" s="27"/>
      <c r="D6" s="15"/>
      <c r="E6" s="14">
        <f>E7+E13+E37</f>
        <v>1618513.17</v>
      </c>
      <c r="F6" s="19">
        <f t="shared" ref="F6:L6" si="0">F7+F13+F37</f>
        <v>7092.33</v>
      </c>
      <c r="G6" s="19">
        <f t="shared" si="0"/>
        <v>6930.3799999999992</v>
      </c>
      <c r="H6" s="19">
        <f t="shared" si="0"/>
        <v>161.94999999999999</v>
      </c>
      <c r="I6" s="19">
        <f t="shared" si="0"/>
        <v>0</v>
      </c>
      <c r="J6" s="19">
        <f t="shared" si="0"/>
        <v>6071.63</v>
      </c>
      <c r="K6" s="19">
        <f t="shared" si="0"/>
        <v>1020.7</v>
      </c>
      <c r="L6" s="19">
        <f t="shared" si="0"/>
        <v>162.65</v>
      </c>
      <c r="M6" s="14"/>
      <c r="N6" s="14"/>
      <c r="O6" s="14"/>
      <c r="P6" s="14"/>
      <c r="Q6" s="7"/>
    </row>
    <row r="7" spans="1:17" s="7" customFormat="1" ht="13.5">
      <c r="A7" s="16" t="s">
        <v>24</v>
      </c>
      <c r="B7" s="23" t="s">
        <v>121</v>
      </c>
      <c r="C7" s="24"/>
      <c r="D7" s="17"/>
      <c r="E7" s="16">
        <v>401322</v>
      </c>
      <c r="F7" s="16">
        <v>418.7</v>
      </c>
      <c r="G7" s="16">
        <v>418.7</v>
      </c>
      <c r="H7" s="16">
        <v>0</v>
      </c>
      <c r="I7" s="16">
        <v>0</v>
      </c>
      <c r="J7" s="16">
        <v>418.7</v>
      </c>
      <c r="K7" s="16">
        <v>0</v>
      </c>
      <c r="L7" s="16">
        <v>0</v>
      </c>
      <c r="M7" s="16"/>
      <c r="N7" s="16"/>
      <c r="O7" s="16"/>
      <c r="P7" s="16"/>
    </row>
    <row r="8" spans="1:17" s="4" customFormat="1" ht="13.5">
      <c r="A8" s="14" t="s">
        <v>22</v>
      </c>
      <c r="B8" s="21" t="s">
        <v>122</v>
      </c>
      <c r="C8" s="22"/>
      <c r="D8" s="15"/>
      <c r="E8" s="14">
        <v>26000</v>
      </c>
      <c r="F8" s="14">
        <v>306</v>
      </c>
      <c r="G8" s="14">
        <v>306</v>
      </c>
      <c r="H8" s="14">
        <v>0</v>
      </c>
      <c r="I8" s="14">
        <v>0</v>
      </c>
      <c r="J8" s="14">
        <v>306</v>
      </c>
      <c r="K8" s="14">
        <v>0</v>
      </c>
      <c r="L8" s="14">
        <v>0</v>
      </c>
      <c r="M8" s="14"/>
      <c r="N8" s="14"/>
      <c r="O8" s="14"/>
      <c r="P8" s="14"/>
      <c r="Q8" s="7"/>
    </row>
    <row r="9" spans="1:17" s="4" customFormat="1" ht="67.5">
      <c r="A9" s="14">
        <v>1</v>
      </c>
      <c r="B9" s="14" t="s">
        <v>123</v>
      </c>
      <c r="C9" s="15" t="s">
        <v>124</v>
      </c>
      <c r="D9" s="15" t="s">
        <v>125</v>
      </c>
      <c r="E9" s="14">
        <v>26000</v>
      </c>
      <c r="F9" s="14">
        <v>306</v>
      </c>
      <c r="G9" s="14">
        <v>306</v>
      </c>
      <c r="H9" s="14">
        <v>0</v>
      </c>
      <c r="I9" s="14">
        <v>0</v>
      </c>
      <c r="J9" s="14">
        <v>306</v>
      </c>
      <c r="K9" s="14">
        <v>0</v>
      </c>
      <c r="L9" s="14">
        <v>0</v>
      </c>
      <c r="M9" s="14" t="s">
        <v>19</v>
      </c>
      <c r="N9" s="14" t="s">
        <v>42</v>
      </c>
      <c r="O9" s="14" t="s">
        <v>126</v>
      </c>
      <c r="P9" s="14" t="s">
        <v>150</v>
      </c>
      <c r="Q9" s="7"/>
    </row>
    <row r="10" spans="1:17" s="4" customFormat="1" ht="13.5">
      <c r="A10" s="14" t="s">
        <v>23</v>
      </c>
      <c r="B10" s="21" t="s">
        <v>127</v>
      </c>
      <c r="C10" s="22"/>
      <c r="D10" s="15"/>
      <c r="E10" s="14">
        <v>375322</v>
      </c>
      <c r="F10" s="14">
        <v>112.7</v>
      </c>
      <c r="G10" s="14">
        <v>112.7</v>
      </c>
      <c r="H10" s="14">
        <v>0</v>
      </c>
      <c r="I10" s="14">
        <v>0</v>
      </c>
      <c r="J10" s="14">
        <v>112.7</v>
      </c>
      <c r="K10" s="14">
        <v>0</v>
      </c>
      <c r="L10" s="14">
        <v>0</v>
      </c>
      <c r="M10" s="14"/>
      <c r="N10" s="14"/>
      <c r="O10" s="14"/>
      <c r="P10" s="14"/>
      <c r="Q10" s="7"/>
    </row>
    <row r="11" spans="1:17" s="4" customFormat="1" ht="54">
      <c r="A11" s="14">
        <v>2</v>
      </c>
      <c r="B11" s="14" t="s">
        <v>45</v>
      </c>
      <c r="C11" s="15" t="s">
        <v>100</v>
      </c>
      <c r="D11" s="15" t="s">
        <v>46</v>
      </c>
      <c r="E11" s="14">
        <v>125322</v>
      </c>
      <c r="F11" s="14">
        <v>50</v>
      </c>
      <c r="G11" s="14">
        <v>50</v>
      </c>
      <c r="H11" s="14">
        <v>0</v>
      </c>
      <c r="I11" s="14">
        <v>0</v>
      </c>
      <c r="J11" s="14">
        <v>50</v>
      </c>
      <c r="K11" s="14">
        <v>0</v>
      </c>
      <c r="L11" s="14">
        <v>0</v>
      </c>
      <c r="M11" s="14" t="s">
        <v>47</v>
      </c>
      <c r="N11" s="14" t="s">
        <v>48</v>
      </c>
      <c r="O11" s="14" t="s">
        <v>31</v>
      </c>
      <c r="P11" s="14"/>
      <c r="Q11" s="7"/>
    </row>
    <row r="12" spans="1:17" s="4" customFormat="1" ht="54">
      <c r="A12" s="14">
        <v>3</v>
      </c>
      <c r="B12" s="14" t="s">
        <v>128</v>
      </c>
      <c r="C12" s="15" t="s">
        <v>129</v>
      </c>
      <c r="D12" s="15" t="s">
        <v>130</v>
      </c>
      <c r="E12" s="14">
        <v>250000</v>
      </c>
      <c r="F12" s="14">
        <v>62.7</v>
      </c>
      <c r="G12" s="14">
        <v>62.7</v>
      </c>
      <c r="H12" s="14">
        <v>0</v>
      </c>
      <c r="I12" s="14">
        <v>0</v>
      </c>
      <c r="J12" s="14">
        <v>62.7</v>
      </c>
      <c r="K12" s="14">
        <v>0</v>
      </c>
      <c r="L12" s="14">
        <v>0</v>
      </c>
      <c r="M12" s="14" t="s">
        <v>19</v>
      </c>
      <c r="N12" s="14" t="s">
        <v>20</v>
      </c>
      <c r="O12" s="14" t="s">
        <v>126</v>
      </c>
      <c r="P12" s="14" t="s">
        <v>150</v>
      </c>
      <c r="Q12" s="7"/>
    </row>
    <row r="13" spans="1:17" s="7" customFormat="1" ht="13.5">
      <c r="A13" s="16" t="s">
        <v>41</v>
      </c>
      <c r="B13" s="23" t="s">
        <v>131</v>
      </c>
      <c r="C13" s="24"/>
      <c r="D13" s="17"/>
      <c r="E13" s="16">
        <v>1018425.82</v>
      </c>
      <c r="F13" s="16">
        <v>1023.94</v>
      </c>
      <c r="G13" s="16">
        <v>861.99</v>
      </c>
      <c r="H13" s="16">
        <v>161.94999999999999</v>
      </c>
      <c r="I13" s="16">
        <v>0</v>
      </c>
      <c r="J13" s="16">
        <v>171.93</v>
      </c>
      <c r="K13" s="16">
        <v>852.01</v>
      </c>
      <c r="L13" s="16">
        <v>74.5</v>
      </c>
      <c r="M13" s="16"/>
      <c r="N13" s="16"/>
      <c r="O13" s="16"/>
      <c r="P13" s="16"/>
    </row>
    <row r="14" spans="1:17" s="4" customFormat="1" ht="13.5">
      <c r="A14" s="14" t="s">
        <v>22</v>
      </c>
      <c r="B14" s="21" t="s">
        <v>27</v>
      </c>
      <c r="C14" s="22"/>
      <c r="D14" s="15"/>
      <c r="E14" s="14">
        <v>198390.82</v>
      </c>
      <c r="F14" s="14">
        <v>183.73</v>
      </c>
      <c r="G14" s="14">
        <v>183.73</v>
      </c>
      <c r="H14" s="14">
        <v>0</v>
      </c>
      <c r="I14" s="14">
        <v>0</v>
      </c>
      <c r="J14" s="14">
        <v>141.93</v>
      </c>
      <c r="K14" s="14">
        <v>41.8</v>
      </c>
      <c r="L14" s="14">
        <v>0</v>
      </c>
      <c r="M14" s="14"/>
      <c r="N14" s="14"/>
      <c r="O14" s="14"/>
      <c r="P14" s="14"/>
      <c r="Q14" s="7"/>
    </row>
    <row r="15" spans="1:17" s="4" customFormat="1" ht="40.5">
      <c r="A15" s="14">
        <v>4</v>
      </c>
      <c r="B15" s="14" t="s">
        <v>101</v>
      </c>
      <c r="C15" s="15" t="s">
        <v>96</v>
      </c>
      <c r="D15" s="15" t="s">
        <v>102</v>
      </c>
      <c r="E15" s="14">
        <v>30000</v>
      </c>
      <c r="F15" s="14">
        <v>21.8</v>
      </c>
      <c r="G15" s="14">
        <v>21.8</v>
      </c>
      <c r="H15" s="14">
        <v>0</v>
      </c>
      <c r="I15" s="14">
        <v>0</v>
      </c>
      <c r="J15" s="14">
        <v>0</v>
      </c>
      <c r="K15" s="14">
        <v>21.8</v>
      </c>
      <c r="L15" s="14">
        <v>0</v>
      </c>
      <c r="M15" s="14" t="s">
        <v>49</v>
      </c>
      <c r="N15" s="14" t="s">
        <v>33</v>
      </c>
      <c r="O15" s="14" t="s">
        <v>36</v>
      </c>
      <c r="P15" s="14" t="s">
        <v>151</v>
      </c>
      <c r="Q15" s="7"/>
    </row>
    <row r="16" spans="1:17" s="4" customFormat="1" ht="54">
      <c r="A16" s="14">
        <v>5</v>
      </c>
      <c r="B16" s="14" t="s">
        <v>103</v>
      </c>
      <c r="C16" s="15" t="s">
        <v>50</v>
      </c>
      <c r="D16" s="15" t="s">
        <v>104</v>
      </c>
      <c r="E16" s="14">
        <v>50629</v>
      </c>
      <c r="F16" s="14">
        <v>20</v>
      </c>
      <c r="G16" s="14">
        <v>20</v>
      </c>
      <c r="H16" s="14">
        <v>0</v>
      </c>
      <c r="I16" s="14">
        <v>0</v>
      </c>
      <c r="J16" s="14">
        <v>0</v>
      </c>
      <c r="K16" s="14">
        <v>20</v>
      </c>
      <c r="L16" s="14">
        <v>0</v>
      </c>
      <c r="M16" s="14" t="s">
        <v>20</v>
      </c>
      <c r="N16" s="14" t="s">
        <v>51</v>
      </c>
      <c r="O16" s="14" t="s">
        <v>36</v>
      </c>
      <c r="P16" s="14" t="s">
        <v>151</v>
      </c>
      <c r="Q16" s="7"/>
    </row>
    <row r="17" spans="1:17" s="4" customFormat="1" ht="40.5">
      <c r="A17" s="14">
        <v>6</v>
      </c>
      <c r="B17" s="14" t="s">
        <v>52</v>
      </c>
      <c r="C17" s="15" t="s">
        <v>53</v>
      </c>
      <c r="D17" s="15" t="s">
        <v>105</v>
      </c>
      <c r="E17" s="14">
        <v>117761.82</v>
      </c>
      <c r="F17" s="14">
        <v>141.93</v>
      </c>
      <c r="G17" s="14">
        <v>141.93</v>
      </c>
      <c r="H17" s="14">
        <v>0</v>
      </c>
      <c r="I17" s="14">
        <v>0</v>
      </c>
      <c r="J17" s="14">
        <v>141.93</v>
      </c>
      <c r="K17" s="14">
        <v>0</v>
      </c>
      <c r="L17" s="14">
        <v>0</v>
      </c>
      <c r="M17" s="14" t="s">
        <v>19</v>
      </c>
      <c r="N17" s="14" t="s">
        <v>54</v>
      </c>
      <c r="O17" s="14" t="s">
        <v>55</v>
      </c>
      <c r="P17" s="14" t="s">
        <v>151</v>
      </c>
      <c r="Q17" s="7"/>
    </row>
    <row r="18" spans="1:17" s="4" customFormat="1" ht="13.5">
      <c r="A18" s="14" t="s">
        <v>23</v>
      </c>
      <c r="B18" s="21" t="s">
        <v>29</v>
      </c>
      <c r="C18" s="22"/>
      <c r="D18" s="15"/>
      <c r="E18" s="14">
        <v>80000</v>
      </c>
      <c r="F18" s="14">
        <v>71</v>
      </c>
      <c r="G18" s="14">
        <v>55</v>
      </c>
      <c r="H18" s="14">
        <v>16</v>
      </c>
      <c r="I18" s="14">
        <v>0</v>
      </c>
      <c r="J18" s="14">
        <v>0</v>
      </c>
      <c r="K18" s="14">
        <v>71</v>
      </c>
      <c r="L18" s="14">
        <v>0</v>
      </c>
      <c r="M18" s="14"/>
      <c r="N18" s="14"/>
      <c r="O18" s="14"/>
      <c r="P18" s="14"/>
      <c r="Q18" s="7"/>
    </row>
    <row r="19" spans="1:17" s="4" customFormat="1" ht="67.5">
      <c r="A19" s="14">
        <v>7</v>
      </c>
      <c r="B19" s="14" t="s">
        <v>56</v>
      </c>
      <c r="C19" s="15" t="s">
        <v>106</v>
      </c>
      <c r="D19" s="15" t="s">
        <v>107</v>
      </c>
      <c r="E19" s="14">
        <v>80000</v>
      </c>
      <c r="F19" s="14">
        <v>71</v>
      </c>
      <c r="G19" s="14">
        <v>55</v>
      </c>
      <c r="H19" s="14">
        <v>16</v>
      </c>
      <c r="I19" s="14">
        <v>0</v>
      </c>
      <c r="J19" s="14">
        <v>0</v>
      </c>
      <c r="K19" s="14">
        <v>71</v>
      </c>
      <c r="L19" s="14">
        <v>0</v>
      </c>
      <c r="M19" s="14" t="s">
        <v>57</v>
      </c>
      <c r="N19" s="14" t="s">
        <v>30</v>
      </c>
      <c r="O19" s="14" t="s">
        <v>55</v>
      </c>
      <c r="P19" s="14" t="s">
        <v>151</v>
      </c>
      <c r="Q19" s="7"/>
    </row>
    <row r="20" spans="1:17" s="4" customFormat="1" ht="13.5">
      <c r="A20" s="14" t="s">
        <v>32</v>
      </c>
      <c r="B20" s="21" t="s">
        <v>132</v>
      </c>
      <c r="C20" s="22"/>
      <c r="D20" s="15"/>
      <c r="E20" s="14">
        <v>224035</v>
      </c>
      <c r="F20" s="14">
        <v>294.11</v>
      </c>
      <c r="G20" s="14">
        <v>281.16000000000003</v>
      </c>
      <c r="H20" s="14">
        <v>12.95</v>
      </c>
      <c r="I20" s="14">
        <v>0</v>
      </c>
      <c r="J20" s="14">
        <v>0</v>
      </c>
      <c r="K20" s="14">
        <v>294.11</v>
      </c>
      <c r="L20" s="14">
        <v>0</v>
      </c>
      <c r="M20" s="14"/>
      <c r="N20" s="14"/>
      <c r="O20" s="14"/>
      <c r="P20" s="14"/>
      <c r="Q20" s="7"/>
    </row>
    <row r="21" spans="1:17" s="4" customFormat="1" ht="54">
      <c r="A21" s="14">
        <v>8</v>
      </c>
      <c r="B21" s="14" t="s">
        <v>58</v>
      </c>
      <c r="C21" s="15" t="s">
        <v>59</v>
      </c>
      <c r="D21" s="15" t="s">
        <v>108</v>
      </c>
      <c r="E21" s="14">
        <v>30000</v>
      </c>
      <c r="F21" s="14">
        <v>49.84</v>
      </c>
      <c r="G21" s="14">
        <v>49.84</v>
      </c>
      <c r="H21" s="14">
        <v>0</v>
      </c>
      <c r="I21" s="14">
        <v>0</v>
      </c>
      <c r="J21" s="14">
        <v>0</v>
      </c>
      <c r="K21" s="14">
        <v>49.84</v>
      </c>
      <c r="L21" s="14">
        <v>0</v>
      </c>
      <c r="M21" s="14" t="s">
        <v>42</v>
      </c>
      <c r="N21" s="14" t="s">
        <v>60</v>
      </c>
      <c r="O21" s="14" t="s">
        <v>31</v>
      </c>
      <c r="P21" s="14"/>
      <c r="Q21" s="7"/>
    </row>
    <row r="22" spans="1:17" s="4" customFormat="1" ht="40.5">
      <c r="A22" s="14">
        <v>9</v>
      </c>
      <c r="B22" s="14" t="s">
        <v>133</v>
      </c>
      <c r="C22" s="15" t="s">
        <v>134</v>
      </c>
      <c r="D22" s="15" t="s">
        <v>135</v>
      </c>
      <c r="E22" s="14">
        <v>20000</v>
      </c>
      <c r="F22" s="14">
        <v>32.700000000000003</v>
      </c>
      <c r="G22" s="14">
        <v>32.700000000000003</v>
      </c>
      <c r="H22" s="14">
        <v>0</v>
      </c>
      <c r="I22" s="14">
        <v>0</v>
      </c>
      <c r="J22" s="14">
        <v>0</v>
      </c>
      <c r="K22" s="14">
        <v>32.700000000000003</v>
      </c>
      <c r="L22" s="14">
        <v>0</v>
      </c>
      <c r="M22" s="14" t="s">
        <v>136</v>
      </c>
      <c r="N22" s="14" t="s">
        <v>137</v>
      </c>
      <c r="O22" s="14" t="s">
        <v>138</v>
      </c>
      <c r="P22" s="14" t="s">
        <v>152</v>
      </c>
      <c r="Q22" s="7"/>
    </row>
    <row r="23" spans="1:17" s="4" customFormat="1" ht="94.5">
      <c r="A23" s="14">
        <v>10</v>
      </c>
      <c r="B23" s="14" t="s">
        <v>61</v>
      </c>
      <c r="C23" s="15" t="s">
        <v>62</v>
      </c>
      <c r="D23" s="15" t="s">
        <v>108</v>
      </c>
      <c r="E23" s="14">
        <v>20000</v>
      </c>
      <c r="F23" s="14">
        <v>36.64</v>
      </c>
      <c r="G23" s="14">
        <v>36.64</v>
      </c>
      <c r="H23" s="14">
        <v>0</v>
      </c>
      <c r="I23" s="14">
        <v>0</v>
      </c>
      <c r="J23" s="14">
        <v>0</v>
      </c>
      <c r="K23" s="14">
        <v>36.64</v>
      </c>
      <c r="L23" s="14">
        <v>0</v>
      </c>
      <c r="M23" s="14" t="s">
        <v>42</v>
      </c>
      <c r="N23" s="14" t="s">
        <v>60</v>
      </c>
      <c r="O23" s="14" t="s">
        <v>31</v>
      </c>
      <c r="P23" s="14"/>
      <c r="Q23" s="7"/>
    </row>
    <row r="24" spans="1:17" s="4" customFormat="1" ht="54">
      <c r="A24" s="14">
        <v>11</v>
      </c>
      <c r="B24" s="14" t="s">
        <v>139</v>
      </c>
      <c r="C24" s="15" t="s">
        <v>140</v>
      </c>
      <c r="D24" s="15" t="s">
        <v>141</v>
      </c>
      <c r="E24" s="14">
        <v>60000</v>
      </c>
      <c r="F24" s="14">
        <v>68.09</v>
      </c>
      <c r="G24" s="14">
        <v>68.09</v>
      </c>
      <c r="H24" s="14">
        <v>0</v>
      </c>
      <c r="I24" s="14">
        <v>0</v>
      </c>
      <c r="J24" s="14">
        <v>0</v>
      </c>
      <c r="K24" s="14">
        <v>68.09</v>
      </c>
      <c r="L24" s="14">
        <v>0</v>
      </c>
      <c r="M24" s="14" t="s">
        <v>19</v>
      </c>
      <c r="N24" s="14" t="s">
        <v>142</v>
      </c>
      <c r="O24" s="14" t="s">
        <v>126</v>
      </c>
      <c r="P24" s="14" t="s">
        <v>150</v>
      </c>
      <c r="Q24" s="7"/>
    </row>
    <row r="25" spans="1:17" s="4" customFormat="1" ht="40.5">
      <c r="A25" s="14">
        <v>12</v>
      </c>
      <c r="B25" s="14" t="s">
        <v>63</v>
      </c>
      <c r="C25" s="15" t="s">
        <v>64</v>
      </c>
      <c r="D25" s="15" t="s">
        <v>65</v>
      </c>
      <c r="E25" s="14">
        <v>36000</v>
      </c>
      <c r="F25" s="14">
        <v>23.44</v>
      </c>
      <c r="G25" s="14">
        <v>23.44</v>
      </c>
      <c r="H25" s="14">
        <v>0</v>
      </c>
      <c r="I25" s="14">
        <v>0</v>
      </c>
      <c r="J25" s="14">
        <v>0</v>
      </c>
      <c r="K25" s="14">
        <v>23.44</v>
      </c>
      <c r="L25" s="14">
        <v>0</v>
      </c>
      <c r="M25" s="14" t="s">
        <v>21</v>
      </c>
      <c r="N25" s="14" t="s">
        <v>33</v>
      </c>
      <c r="O25" s="14" t="s">
        <v>28</v>
      </c>
      <c r="P25" s="14" t="s">
        <v>151</v>
      </c>
      <c r="Q25" s="7"/>
    </row>
    <row r="26" spans="1:17" s="4" customFormat="1" ht="81">
      <c r="A26" s="14">
        <v>13</v>
      </c>
      <c r="B26" s="14" t="s">
        <v>66</v>
      </c>
      <c r="C26" s="15" t="s">
        <v>67</v>
      </c>
      <c r="D26" s="15" t="s">
        <v>109</v>
      </c>
      <c r="E26" s="14">
        <v>58035</v>
      </c>
      <c r="F26" s="14">
        <v>83.4</v>
      </c>
      <c r="G26" s="14">
        <v>70.45</v>
      </c>
      <c r="H26" s="14">
        <v>12.95</v>
      </c>
      <c r="I26" s="14">
        <v>0</v>
      </c>
      <c r="J26" s="14">
        <v>0</v>
      </c>
      <c r="K26" s="14">
        <v>83.4</v>
      </c>
      <c r="L26" s="14">
        <v>0</v>
      </c>
      <c r="M26" s="14" t="s">
        <v>68</v>
      </c>
      <c r="N26" s="14" t="s">
        <v>69</v>
      </c>
      <c r="O26" s="14" t="s">
        <v>70</v>
      </c>
      <c r="P26" s="14" t="s">
        <v>151</v>
      </c>
      <c r="Q26" s="7"/>
    </row>
    <row r="27" spans="1:17" s="4" customFormat="1" ht="13.5">
      <c r="A27" s="14" t="s">
        <v>35</v>
      </c>
      <c r="B27" s="21" t="s">
        <v>71</v>
      </c>
      <c r="C27" s="22"/>
      <c r="D27" s="15"/>
      <c r="E27" s="14">
        <v>20000</v>
      </c>
      <c r="F27" s="14">
        <v>23.3</v>
      </c>
      <c r="G27" s="14">
        <v>23.3</v>
      </c>
      <c r="H27" s="14">
        <v>0</v>
      </c>
      <c r="I27" s="14">
        <v>0</v>
      </c>
      <c r="J27" s="14">
        <v>0</v>
      </c>
      <c r="K27" s="14">
        <v>23.3</v>
      </c>
      <c r="L27" s="14">
        <v>0</v>
      </c>
      <c r="M27" s="14"/>
      <c r="N27" s="14"/>
      <c r="O27" s="14"/>
      <c r="P27" s="14"/>
      <c r="Q27" s="7"/>
    </row>
    <row r="28" spans="1:17" s="4" customFormat="1" ht="54">
      <c r="A28" s="14">
        <v>14</v>
      </c>
      <c r="B28" s="14" t="s">
        <v>72</v>
      </c>
      <c r="C28" s="15" t="s">
        <v>73</v>
      </c>
      <c r="D28" s="15" t="s">
        <v>110</v>
      </c>
      <c r="E28" s="14">
        <v>20000</v>
      </c>
      <c r="F28" s="14">
        <v>23.3</v>
      </c>
      <c r="G28" s="14">
        <v>23.3</v>
      </c>
      <c r="H28" s="14">
        <v>0</v>
      </c>
      <c r="I28" s="14">
        <v>0</v>
      </c>
      <c r="J28" s="14">
        <v>0</v>
      </c>
      <c r="K28" s="14">
        <v>23.3</v>
      </c>
      <c r="L28" s="14">
        <v>0</v>
      </c>
      <c r="M28" s="14" t="s">
        <v>49</v>
      </c>
      <c r="N28" s="14" t="s">
        <v>33</v>
      </c>
      <c r="O28" s="14" t="s">
        <v>34</v>
      </c>
      <c r="P28" s="14" t="s">
        <v>153</v>
      </c>
      <c r="Q28" s="7"/>
    </row>
    <row r="29" spans="1:17" s="4" customFormat="1" ht="13.5">
      <c r="A29" s="14" t="s">
        <v>37</v>
      </c>
      <c r="B29" s="21" t="s">
        <v>143</v>
      </c>
      <c r="C29" s="22"/>
      <c r="D29" s="15"/>
      <c r="E29" s="14">
        <v>466000</v>
      </c>
      <c r="F29" s="14">
        <v>411.5</v>
      </c>
      <c r="G29" s="14">
        <v>278.5</v>
      </c>
      <c r="H29" s="14">
        <v>133</v>
      </c>
      <c r="I29" s="14">
        <v>0</v>
      </c>
      <c r="J29" s="14">
        <v>30</v>
      </c>
      <c r="K29" s="14">
        <v>381.5</v>
      </c>
      <c r="L29" s="14">
        <v>74.5</v>
      </c>
      <c r="M29" s="14"/>
      <c r="N29" s="14"/>
      <c r="O29" s="14"/>
      <c r="P29" s="14"/>
      <c r="Q29" s="7"/>
    </row>
    <row r="30" spans="1:17" s="4" customFormat="1" ht="67.5">
      <c r="A30" s="14">
        <v>15</v>
      </c>
      <c r="B30" s="14" t="s">
        <v>144</v>
      </c>
      <c r="C30" s="15" t="s">
        <v>145</v>
      </c>
      <c r="D30" s="15" t="s">
        <v>146</v>
      </c>
      <c r="E30" s="14">
        <v>131000</v>
      </c>
      <c r="F30" s="14">
        <v>133</v>
      </c>
      <c r="G30" s="14">
        <v>0</v>
      </c>
      <c r="H30" s="14">
        <v>133</v>
      </c>
      <c r="I30" s="14">
        <v>0</v>
      </c>
      <c r="J30" s="14">
        <v>0</v>
      </c>
      <c r="K30" s="14">
        <v>133</v>
      </c>
      <c r="L30" s="14">
        <v>0</v>
      </c>
      <c r="M30" s="14" t="s">
        <v>20</v>
      </c>
      <c r="N30" s="14" t="s">
        <v>30</v>
      </c>
      <c r="O30" s="14" t="s">
        <v>147</v>
      </c>
      <c r="P30" s="14" t="s">
        <v>150</v>
      </c>
      <c r="Q30" s="7"/>
    </row>
    <row r="31" spans="1:17" s="4" customFormat="1" ht="67.5">
      <c r="A31" s="14">
        <v>16</v>
      </c>
      <c r="B31" s="14" t="s">
        <v>74</v>
      </c>
      <c r="C31" s="15" t="s">
        <v>75</v>
      </c>
      <c r="D31" s="15" t="s">
        <v>105</v>
      </c>
      <c r="E31" s="14">
        <v>50000</v>
      </c>
      <c r="F31" s="14">
        <v>30</v>
      </c>
      <c r="G31" s="14">
        <v>30</v>
      </c>
      <c r="H31" s="14">
        <v>0</v>
      </c>
      <c r="I31" s="14">
        <v>0</v>
      </c>
      <c r="J31" s="14">
        <v>30</v>
      </c>
      <c r="K31" s="14">
        <v>0</v>
      </c>
      <c r="L31" s="14">
        <v>0</v>
      </c>
      <c r="M31" s="14" t="s">
        <v>19</v>
      </c>
      <c r="N31" s="14" t="s">
        <v>76</v>
      </c>
      <c r="O31" s="14" t="s">
        <v>55</v>
      </c>
      <c r="P31" s="14" t="s">
        <v>153</v>
      </c>
      <c r="Q31" s="7"/>
    </row>
    <row r="32" spans="1:17" s="4" customFormat="1" ht="81">
      <c r="A32" s="14">
        <v>17</v>
      </c>
      <c r="B32" s="14" t="s">
        <v>77</v>
      </c>
      <c r="C32" s="15" t="s">
        <v>78</v>
      </c>
      <c r="D32" s="15" t="s">
        <v>79</v>
      </c>
      <c r="E32" s="14">
        <v>140000</v>
      </c>
      <c r="F32" s="14">
        <v>113.6</v>
      </c>
      <c r="G32" s="14">
        <v>113.6</v>
      </c>
      <c r="H32" s="14">
        <v>0</v>
      </c>
      <c r="I32" s="14">
        <v>0</v>
      </c>
      <c r="J32" s="14">
        <v>0</v>
      </c>
      <c r="K32" s="14">
        <v>113.6</v>
      </c>
      <c r="L32" s="14">
        <v>74.5</v>
      </c>
      <c r="M32" s="14" t="s">
        <v>42</v>
      </c>
      <c r="N32" s="14" t="s">
        <v>80</v>
      </c>
      <c r="O32" s="14" t="s">
        <v>81</v>
      </c>
      <c r="P32" s="14"/>
      <c r="Q32" s="7"/>
    </row>
    <row r="33" spans="1:17" s="4" customFormat="1" ht="67.5">
      <c r="A33" s="14">
        <v>18</v>
      </c>
      <c r="B33" s="14" t="s">
        <v>82</v>
      </c>
      <c r="C33" s="15" t="s">
        <v>111</v>
      </c>
      <c r="D33" s="15" t="s">
        <v>112</v>
      </c>
      <c r="E33" s="14">
        <v>30000</v>
      </c>
      <c r="F33" s="14">
        <v>16.899999999999999</v>
      </c>
      <c r="G33" s="14">
        <v>16.899999999999999</v>
      </c>
      <c r="H33" s="14">
        <v>0</v>
      </c>
      <c r="I33" s="14">
        <v>0</v>
      </c>
      <c r="J33" s="14">
        <v>0</v>
      </c>
      <c r="K33" s="14">
        <v>16.899999999999999</v>
      </c>
      <c r="L33" s="14">
        <v>0</v>
      </c>
      <c r="M33" s="14" t="s">
        <v>19</v>
      </c>
      <c r="N33" s="14" t="s">
        <v>38</v>
      </c>
      <c r="O33" s="14" t="s">
        <v>83</v>
      </c>
      <c r="P33" s="14"/>
      <c r="Q33" s="7"/>
    </row>
    <row r="34" spans="1:17" s="4" customFormat="1" ht="40.5">
      <c r="A34" s="14">
        <v>19</v>
      </c>
      <c r="B34" s="14" t="s">
        <v>113</v>
      </c>
      <c r="C34" s="15" t="s">
        <v>114</v>
      </c>
      <c r="D34" s="15" t="s">
        <v>115</v>
      </c>
      <c r="E34" s="14">
        <v>115000</v>
      </c>
      <c r="F34" s="14">
        <v>118</v>
      </c>
      <c r="G34" s="14">
        <v>118</v>
      </c>
      <c r="H34" s="14">
        <v>0</v>
      </c>
      <c r="I34" s="14">
        <v>0</v>
      </c>
      <c r="J34" s="14">
        <v>0</v>
      </c>
      <c r="K34" s="14">
        <v>118</v>
      </c>
      <c r="L34" s="14">
        <v>0</v>
      </c>
      <c r="M34" s="14" t="s">
        <v>21</v>
      </c>
      <c r="N34" s="14" t="s">
        <v>116</v>
      </c>
      <c r="O34" s="14" t="s">
        <v>117</v>
      </c>
      <c r="P34" s="14"/>
      <c r="Q34" s="7"/>
    </row>
    <row r="35" spans="1:17" s="4" customFormat="1" ht="13.5">
      <c r="A35" s="14" t="s">
        <v>39</v>
      </c>
      <c r="B35" s="21" t="s">
        <v>40</v>
      </c>
      <c r="C35" s="22"/>
      <c r="D35" s="15"/>
      <c r="E35" s="14">
        <v>30000</v>
      </c>
      <c r="F35" s="14">
        <v>40.299999999999997</v>
      </c>
      <c r="G35" s="14">
        <v>40.299999999999997</v>
      </c>
      <c r="H35" s="14">
        <v>0</v>
      </c>
      <c r="I35" s="14">
        <v>0</v>
      </c>
      <c r="J35" s="14">
        <v>0</v>
      </c>
      <c r="K35" s="14">
        <v>40.299999999999997</v>
      </c>
      <c r="L35" s="14">
        <v>0</v>
      </c>
      <c r="M35" s="14"/>
      <c r="N35" s="14"/>
      <c r="O35" s="14"/>
      <c r="P35" s="14"/>
      <c r="Q35" s="7"/>
    </row>
    <row r="36" spans="1:17" s="4" customFormat="1" ht="54">
      <c r="A36" s="14">
        <v>20</v>
      </c>
      <c r="B36" s="14" t="s">
        <v>84</v>
      </c>
      <c r="C36" s="15" t="s">
        <v>85</v>
      </c>
      <c r="D36" s="15" t="s">
        <v>118</v>
      </c>
      <c r="E36" s="14">
        <v>30000</v>
      </c>
      <c r="F36" s="14">
        <v>40.299999999999997</v>
      </c>
      <c r="G36" s="14">
        <v>40.299999999999997</v>
      </c>
      <c r="H36" s="14">
        <v>0</v>
      </c>
      <c r="I36" s="14">
        <v>0</v>
      </c>
      <c r="J36" s="14">
        <v>0</v>
      </c>
      <c r="K36" s="14">
        <v>40.299999999999997</v>
      </c>
      <c r="L36" s="14">
        <v>0</v>
      </c>
      <c r="M36" s="14" t="s">
        <v>49</v>
      </c>
      <c r="N36" s="14" t="s">
        <v>33</v>
      </c>
      <c r="O36" s="14" t="s">
        <v>86</v>
      </c>
      <c r="P36" s="14"/>
      <c r="Q36" s="7"/>
    </row>
    <row r="37" spans="1:17" s="7" customFormat="1" ht="13.5">
      <c r="A37" s="16" t="s">
        <v>43</v>
      </c>
      <c r="B37" s="23" t="s">
        <v>158</v>
      </c>
      <c r="C37" s="24"/>
      <c r="D37" s="17"/>
      <c r="E37" s="16">
        <f>E38+E40+E42+E44</f>
        <v>198765.35</v>
      </c>
      <c r="F37" s="18">
        <f t="shared" ref="F37:L37" si="1">F38+F40+F42+F44</f>
        <v>5649.69</v>
      </c>
      <c r="G37" s="18">
        <f t="shared" si="1"/>
        <v>5649.69</v>
      </c>
      <c r="H37" s="18">
        <f t="shared" si="1"/>
        <v>0</v>
      </c>
      <c r="I37" s="18">
        <f t="shared" si="1"/>
        <v>0</v>
      </c>
      <c r="J37" s="18">
        <f t="shared" si="1"/>
        <v>5481</v>
      </c>
      <c r="K37" s="18">
        <f t="shared" si="1"/>
        <v>168.69</v>
      </c>
      <c r="L37" s="18">
        <f t="shared" si="1"/>
        <v>88.15</v>
      </c>
      <c r="M37" s="16"/>
      <c r="N37" s="16"/>
      <c r="O37" s="16"/>
      <c r="P37" s="16"/>
    </row>
    <row r="38" spans="1:17" s="4" customFormat="1" ht="13.5">
      <c r="A38" s="14" t="s">
        <v>22</v>
      </c>
      <c r="B38" s="21" t="s">
        <v>97</v>
      </c>
      <c r="C38" s="22"/>
      <c r="D38" s="15"/>
      <c r="E38" s="14">
        <v>25599.75</v>
      </c>
      <c r="F38" s="14">
        <v>60.13</v>
      </c>
      <c r="G38" s="14">
        <v>60.13</v>
      </c>
      <c r="H38" s="14">
        <v>0</v>
      </c>
      <c r="I38" s="14">
        <v>0</v>
      </c>
      <c r="J38" s="14">
        <v>0</v>
      </c>
      <c r="K38" s="14">
        <v>60.13</v>
      </c>
      <c r="L38" s="14">
        <v>0</v>
      </c>
      <c r="M38" s="14"/>
      <c r="N38" s="14"/>
      <c r="O38" s="14"/>
      <c r="P38" s="14"/>
      <c r="Q38" s="7"/>
    </row>
    <row r="39" spans="1:17" s="4" customFormat="1" ht="54">
      <c r="A39" s="14">
        <v>21</v>
      </c>
      <c r="B39" s="14" t="s">
        <v>98</v>
      </c>
      <c r="C39" s="15" t="s">
        <v>119</v>
      </c>
      <c r="D39" s="15" t="s">
        <v>120</v>
      </c>
      <c r="E39" s="14">
        <v>25599.75</v>
      </c>
      <c r="F39" s="14">
        <v>60.13</v>
      </c>
      <c r="G39" s="14">
        <v>60.13</v>
      </c>
      <c r="H39" s="14">
        <v>0</v>
      </c>
      <c r="I39" s="14">
        <v>0</v>
      </c>
      <c r="J39" s="14">
        <v>0</v>
      </c>
      <c r="K39" s="14">
        <v>60.13</v>
      </c>
      <c r="L39" s="14">
        <v>0</v>
      </c>
      <c r="M39" s="14" t="s">
        <v>21</v>
      </c>
      <c r="N39" s="14" t="s">
        <v>99</v>
      </c>
      <c r="O39" s="14" t="s">
        <v>34</v>
      </c>
      <c r="P39" s="14" t="s">
        <v>153</v>
      </c>
      <c r="Q39" s="7"/>
    </row>
    <row r="40" spans="1:17" s="4" customFormat="1" ht="13.5">
      <c r="A40" s="14" t="s">
        <v>23</v>
      </c>
      <c r="B40" s="21" t="s">
        <v>87</v>
      </c>
      <c r="C40" s="22"/>
      <c r="D40" s="15"/>
      <c r="E40" s="14">
        <v>130000</v>
      </c>
      <c r="F40" s="14">
        <v>108.56</v>
      </c>
      <c r="G40" s="14">
        <v>108.56</v>
      </c>
      <c r="H40" s="14">
        <v>0</v>
      </c>
      <c r="I40" s="14">
        <v>0</v>
      </c>
      <c r="J40" s="14">
        <v>0</v>
      </c>
      <c r="K40" s="14">
        <v>108.56</v>
      </c>
      <c r="L40" s="14">
        <v>88.15</v>
      </c>
      <c r="M40" s="14"/>
      <c r="N40" s="14"/>
      <c r="O40" s="14"/>
      <c r="P40" s="14"/>
      <c r="Q40" s="7"/>
    </row>
    <row r="41" spans="1:17" s="4" customFormat="1" ht="67.5">
      <c r="A41" s="14">
        <v>22</v>
      </c>
      <c r="B41" s="14" t="s">
        <v>88</v>
      </c>
      <c r="C41" s="15" t="s">
        <v>89</v>
      </c>
      <c r="D41" s="15" t="s">
        <v>90</v>
      </c>
      <c r="E41" s="14">
        <v>130000</v>
      </c>
      <c r="F41" s="14">
        <v>108.56</v>
      </c>
      <c r="G41" s="14">
        <v>108.56</v>
      </c>
      <c r="H41" s="14">
        <v>0</v>
      </c>
      <c r="I41" s="14">
        <v>0</v>
      </c>
      <c r="J41" s="14">
        <v>0</v>
      </c>
      <c r="K41" s="14">
        <v>108.56</v>
      </c>
      <c r="L41" s="14">
        <v>88.15</v>
      </c>
      <c r="M41" s="14" t="s">
        <v>25</v>
      </c>
      <c r="N41" s="14" t="s">
        <v>26</v>
      </c>
      <c r="O41" s="14" t="s">
        <v>91</v>
      </c>
      <c r="P41" s="14"/>
      <c r="Q41" s="7"/>
    </row>
    <row r="42" spans="1:17" s="4" customFormat="1" ht="13.5">
      <c r="A42" s="14" t="s">
        <v>32</v>
      </c>
      <c r="B42" s="21" t="s">
        <v>157</v>
      </c>
      <c r="C42" s="22"/>
      <c r="D42" s="15"/>
      <c r="E42" s="14">
        <f>E43</f>
        <v>20000</v>
      </c>
      <c r="F42" s="19">
        <f t="shared" ref="F42:L42" si="2">F43</f>
        <v>231</v>
      </c>
      <c r="G42" s="19">
        <f t="shared" si="2"/>
        <v>231</v>
      </c>
      <c r="H42" s="19">
        <f t="shared" si="2"/>
        <v>0</v>
      </c>
      <c r="I42" s="19">
        <f t="shared" si="2"/>
        <v>0</v>
      </c>
      <c r="J42" s="19">
        <f t="shared" si="2"/>
        <v>231</v>
      </c>
      <c r="K42" s="19">
        <f t="shared" si="2"/>
        <v>0</v>
      </c>
      <c r="L42" s="19">
        <f t="shared" si="2"/>
        <v>0</v>
      </c>
      <c r="M42" s="14"/>
      <c r="N42" s="14"/>
      <c r="O42" s="14"/>
      <c r="P42" s="14"/>
      <c r="Q42" s="7"/>
    </row>
    <row r="43" spans="1:17" s="4" customFormat="1" ht="67.5">
      <c r="A43" s="14">
        <v>23</v>
      </c>
      <c r="B43" s="14" t="s">
        <v>148</v>
      </c>
      <c r="C43" s="15" t="s">
        <v>149</v>
      </c>
      <c r="D43" s="15" t="s">
        <v>125</v>
      </c>
      <c r="E43" s="14">
        <v>20000</v>
      </c>
      <c r="F43" s="14">
        <v>231</v>
      </c>
      <c r="G43" s="14">
        <v>231</v>
      </c>
      <c r="H43" s="14">
        <v>0</v>
      </c>
      <c r="I43" s="14">
        <v>0</v>
      </c>
      <c r="J43" s="14">
        <v>231</v>
      </c>
      <c r="K43" s="14">
        <v>0</v>
      </c>
      <c r="L43" s="14">
        <v>0</v>
      </c>
      <c r="M43" s="14" t="s">
        <v>19</v>
      </c>
      <c r="N43" s="14" t="s">
        <v>42</v>
      </c>
      <c r="O43" s="14" t="s">
        <v>126</v>
      </c>
      <c r="P43" s="14" t="s">
        <v>150</v>
      </c>
      <c r="Q43" s="7"/>
    </row>
    <row r="44" spans="1:17" s="4" customFormat="1" ht="13.5">
      <c r="A44" s="14" t="s">
        <v>35</v>
      </c>
      <c r="B44" s="21" t="s">
        <v>92</v>
      </c>
      <c r="C44" s="22"/>
      <c r="D44" s="15"/>
      <c r="E44" s="14">
        <v>23165.599999999999</v>
      </c>
      <c r="F44" s="14">
        <v>5250</v>
      </c>
      <c r="G44" s="14">
        <v>5250</v>
      </c>
      <c r="H44" s="14">
        <v>0</v>
      </c>
      <c r="I44" s="14">
        <v>0</v>
      </c>
      <c r="J44" s="14">
        <v>5250</v>
      </c>
      <c r="K44" s="14">
        <v>0</v>
      </c>
      <c r="L44" s="14">
        <v>0</v>
      </c>
      <c r="M44" s="14"/>
      <c r="N44" s="14"/>
      <c r="O44" s="14"/>
      <c r="P44" s="14"/>
      <c r="Q44" s="7"/>
    </row>
    <row r="45" spans="1:17" s="4" customFormat="1" ht="54">
      <c r="A45" s="14">
        <v>24</v>
      </c>
      <c r="B45" s="14" t="s">
        <v>93</v>
      </c>
      <c r="C45" s="15" t="s">
        <v>94</v>
      </c>
      <c r="D45" s="15" t="s">
        <v>95</v>
      </c>
      <c r="E45" s="14">
        <v>23165.599999999999</v>
      </c>
      <c r="F45" s="14">
        <v>5250</v>
      </c>
      <c r="G45" s="14">
        <v>5250</v>
      </c>
      <c r="H45" s="14">
        <v>0</v>
      </c>
      <c r="I45" s="14">
        <v>0</v>
      </c>
      <c r="J45" s="14">
        <v>5250</v>
      </c>
      <c r="K45" s="14">
        <v>0</v>
      </c>
      <c r="L45" s="14">
        <v>0</v>
      </c>
      <c r="M45" s="14" t="s">
        <v>49</v>
      </c>
      <c r="N45" s="14" t="s">
        <v>33</v>
      </c>
      <c r="O45" s="14" t="s">
        <v>28</v>
      </c>
      <c r="P45" s="14" t="s">
        <v>153</v>
      </c>
      <c r="Q45" s="7"/>
    </row>
  </sheetData>
  <mergeCells count="33">
    <mergeCell ref="A2:P2"/>
    <mergeCell ref="A3:A5"/>
    <mergeCell ref="B3:B5"/>
    <mergeCell ref="G4:G5"/>
    <mergeCell ref="H4:I4"/>
    <mergeCell ref="F4:F5"/>
    <mergeCell ref="J4:K4"/>
    <mergeCell ref="M4:M5"/>
    <mergeCell ref="P3:P5"/>
    <mergeCell ref="F3:K3"/>
    <mergeCell ref="L3:L5"/>
    <mergeCell ref="O3:O5"/>
    <mergeCell ref="D3:D5"/>
    <mergeCell ref="E3:E5"/>
    <mergeCell ref="N4:N5"/>
    <mergeCell ref="M3:N3"/>
    <mergeCell ref="C3:C5"/>
    <mergeCell ref="B13:C13"/>
    <mergeCell ref="B14:C14"/>
    <mergeCell ref="B18:C18"/>
    <mergeCell ref="B20:C20"/>
    <mergeCell ref="B6:C6"/>
    <mergeCell ref="B7:C7"/>
    <mergeCell ref="B8:C8"/>
    <mergeCell ref="B10:C10"/>
    <mergeCell ref="B27:C27"/>
    <mergeCell ref="B29:C29"/>
    <mergeCell ref="B44:C44"/>
    <mergeCell ref="B35:C35"/>
    <mergeCell ref="B37:C37"/>
    <mergeCell ref="B38:C38"/>
    <mergeCell ref="B40:C40"/>
    <mergeCell ref="B42:C42"/>
  </mergeCells>
  <phoneticPr fontId="1" type="noConversion"/>
  <pageMargins left="0.61" right="0.23622047244094491" top="0.5" bottom="0.55000000000000004" header="0.51181102362204722" footer="0.31496062992125984"/>
  <pageSetup paperSize="8" scale="89" fitToHeight="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ZD_ProjectFinalAuditPlan</vt:lpstr>
      <vt:lpstr>ZD_ProjectFinalAuditPlan!Print_Area</vt:lpstr>
      <vt:lpstr>ZD_ProjectFinalAuditPlan!Print_Titles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Corvey</dc:creator>
  <cp:lastModifiedBy>黄佩海</cp:lastModifiedBy>
  <cp:lastPrinted>2019-08-28T06:22:26Z</cp:lastPrinted>
  <dcterms:created xsi:type="dcterms:W3CDTF">2018-09-20T07:19:42Z</dcterms:created>
  <dcterms:modified xsi:type="dcterms:W3CDTF">2019-08-28T07:28:00Z</dcterms:modified>
</cp:coreProperties>
</file>